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Hoja1!$A$1:$K$57</definedName>
  </definedNames>
  <calcPr calcId="144525"/>
</workbook>
</file>

<file path=xl/calcChain.xml><?xml version="1.0" encoding="utf-8"?>
<calcChain xmlns="http://schemas.openxmlformats.org/spreadsheetml/2006/main">
  <c r="I53" i="1" l="1"/>
  <c r="J53" i="1" s="1"/>
  <c r="I52" i="1"/>
  <c r="J52" i="1" s="1"/>
  <c r="J50" i="1" s="1"/>
  <c r="I50" i="1"/>
  <c r="J48" i="1"/>
  <c r="J47" i="1"/>
  <c r="I47" i="1"/>
  <c r="J46" i="1"/>
  <c r="I46" i="1"/>
  <c r="J42" i="1"/>
  <c r="I42" i="1"/>
  <c r="J40" i="1"/>
  <c r="I40" i="1"/>
  <c r="J39" i="1"/>
  <c r="J36" i="1" s="1"/>
  <c r="I36" i="1"/>
  <c r="I34" i="1"/>
  <c r="D34" i="1"/>
  <c r="E34" i="1" s="1"/>
  <c r="D33" i="1"/>
  <c r="E33" i="1" s="1"/>
  <c r="I32" i="1"/>
  <c r="J32" i="1" s="1"/>
  <c r="D32" i="1"/>
  <c r="E32" i="1" s="1"/>
  <c r="I31" i="1"/>
  <c r="J31" i="1" s="1"/>
  <c r="I30" i="1"/>
  <c r="J30" i="1" s="1"/>
  <c r="D30" i="1"/>
  <c r="E30" i="1" s="1"/>
  <c r="I29" i="1"/>
  <c r="J29" i="1" s="1"/>
  <c r="D29" i="1"/>
  <c r="J28" i="1"/>
  <c r="I28" i="1"/>
  <c r="D28" i="1"/>
  <c r="I27" i="1"/>
  <c r="J27" i="1" s="1"/>
  <c r="J25" i="1" s="1"/>
  <c r="D27" i="1"/>
  <c r="E27" i="1" s="1"/>
  <c r="D26" i="1"/>
  <c r="E26" i="1" s="1"/>
  <c r="E24" i="1" s="1"/>
  <c r="I25" i="1"/>
  <c r="D24" i="1"/>
  <c r="I23" i="1"/>
  <c r="J23" i="1" s="1"/>
  <c r="I22" i="1"/>
  <c r="J22" i="1" s="1"/>
  <c r="D22" i="1"/>
  <c r="E21" i="1"/>
  <c r="D21" i="1"/>
  <c r="J20" i="1"/>
  <c r="I20" i="1"/>
  <c r="E20" i="1"/>
  <c r="D20" i="1"/>
  <c r="J19" i="1"/>
  <c r="I19" i="1"/>
  <c r="E19" i="1"/>
  <c r="I18" i="1"/>
  <c r="J18" i="1" s="1"/>
  <c r="E18" i="1"/>
  <c r="J17" i="1"/>
  <c r="I17" i="1"/>
  <c r="E16" i="1"/>
  <c r="E14" i="1" s="1"/>
  <c r="I14" i="1"/>
  <c r="D14" i="1"/>
  <c r="I12" i="1"/>
  <c r="D12" i="1"/>
  <c r="E12" i="1" l="1"/>
  <c r="J14" i="1"/>
  <c r="J12" i="1" s="1"/>
  <c r="J34" i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<sst xmlns="http://schemas.openxmlformats.org/spreadsheetml/2006/main" count="62" uniqueCount="59">
  <si>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</si>
  <si>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junio del 2017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</si>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</sst>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3" fontId="0" fillId="0" borderId="0" xfId="0" applyNumberFormat="1"/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165" fontId="3" fillId="0" borderId="0" xfId="3" applyNumberFormat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/>
  </cellXfs>
  <cellStyles count="4">
    <cellStyle name="Millares" xfId="1" builtinId="3"/>
    <cellStyle name="Millares 2 1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6_Junio%202017/Estados%20Fros%20y%20Pptales%20UPJR_%20JUNIO%20%202017%20cgut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"/>
      <sheetName val="GtoFede"/>
      <sheetName val="Bza STyRC"/>
    </sheetNames>
    <sheetDataSet>
      <sheetData sheetId="0">
        <row r="16">
          <cell r="D16">
            <v>13125776.4</v>
          </cell>
          <cell r="E16">
            <v>9084278.6400000006</v>
          </cell>
        </row>
        <row r="17">
          <cell r="I17">
            <v>0</v>
          </cell>
          <cell r="J17">
            <v>0</v>
          </cell>
        </row>
        <row r="18">
          <cell r="D18">
            <v>51841.62</v>
          </cell>
          <cell r="E18">
            <v>913622.34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104405337.51000001</v>
          </cell>
          <cell r="E31">
            <v>103421582.08</v>
          </cell>
          <cell r="I31">
            <v>0</v>
          </cell>
          <cell r="J31">
            <v>0</v>
          </cell>
        </row>
        <row r="32">
          <cell r="D32">
            <v>39316476.130000003</v>
          </cell>
          <cell r="E32">
            <v>38165713.310000002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-139923.53</v>
          </cell>
          <cell r="J45">
            <v>-137164.43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-0.69</v>
          </cell>
          <cell r="J54">
            <v>-0.69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40" zoomScale="80" zoomScaleNormal="80" workbookViewId="0">
      <selection activeCell="C50" sqref="C50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x14ac:dyDescent="0.2">
      <c r="A6" s="11"/>
      <c r="B6" s="11"/>
      <c r="C6" s="11"/>
      <c r="D6" s="11"/>
      <c r="E6" s="11"/>
      <c r="F6" s="11"/>
    </row>
    <row r="7" spans="1:11" s="15" customFormat="1" x14ac:dyDescent="0.2">
      <c r="A7" s="7"/>
      <c r="B7" s="13"/>
      <c r="C7" s="13"/>
      <c r="D7" s="13"/>
      <c r="E7" s="13"/>
      <c r="F7" s="14"/>
      <c r="H7" s="16"/>
    </row>
    <row r="8" spans="1:11" s="15" customFormat="1" x14ac:dyDescent="0.2">
      <c r="A8" s="17"/>
      <c r="B8" s="17"/>
      <c r="C8" s="17"/>
      <c r="D8" s="18"/>
      <c r="E8" s="18"/>
      <c r="F8" s="19"/>
      <c r="H8" s="16"/>
    </row>
    <row r="9" spans="1:11" s="15" customForma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1048841.23</v>
      </c>
      <c r="E12" s="36">
        <f>E14+E24</f>
        <v>6176016.0099999998</v>
      </c>
      <c r="F12" s="33"/>
      <c r="G12" s="35" t="s">
        <v>9</v>
      </c>
      <c r="H12" s="35"/>
      <c r="I12" s="36">
        <f>I14+I25</f>
        <v>0</v>
      </c>
      <c r="J12" s="36">
        <f>J14+J25</f>
        <v>5164853.7699999996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1048841.23</v>
      </c>
      <c r="E14" s="36">
        <f>SUM(E16:E22)</f>
        <v>4041497.76</v>
      </c>
      <c r="F14" s="33"/>
      <c r="G14" s="35" t="s">
        <v>11</v>
      </c>
      <c r="H14" s="35"/>
      <c r="I14" s="36">
        <f>SUM(I16:I23)</f>
        <v>0</v>
      </c>
      <c r="J14" s="36">
        <f>SUM(J16:J23)</f>
        <v>5164853.7699999996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/>
      <c r="E16" s="43">
        <f>IF(D16&gt;0,0,[1]ESF!D16-[1]ESF!E16)</f>
        <v>4041497.76</v>
      </c>
      <c r="F16" s="33"/>
      <c r="G16" s="41" t="s">
        <v>13</v>
      </c>
      <c r="H16" s="41"/>
      <c r="I16" s="43">
        <v>0</v>
      </c>
      <c r="J16" s="42">
        <v>5164853.7699999996</v>
      </c>
      <c r="K16" s="29"/>
    </row>
    <row r="17" spans="1:11" x14ac:dyDescent="0.2">
      <c r="A17" s="34"/>
      <c r="B17" s="41" t="s">
        <v>14</v>
      </c>
      <c r="C17" s="41"/>
      <c r="D17" s="43">
        <v>187060.51</v>
      </c>
      <c r="E17" s="42">
        <v>0</v>
      </c>
      <c r="F17" s="33"/>
      <c r="G17" s="41" t="s">
        <v>15</v>
      </c>
      <c r="H17" s="41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x14ac:dyDescent="0.2">
      <c r="A18" s="34"/>
      <c r="B18" s="41" t="s">
        <v>16</v>
      </c>
      <c r="C18" s="41"/>
      <c r="D18" s="42">
        <v>861780.72</v>
      </c>
      <c r="E18" s="43">
        <f>IF(D18&gt;0,0,[1]ESF!D18-[1]ESF!E18)</f>
        <v>0</v>
      </c>
      <c r="F18" s="33"/>
      <c r="G18" s="41" t="s">
        <v>17</v>
      </c>
      <c r="H18" s="41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">
      <c r="A19" s="34"/>
      <c r="B19" s="41" t="s">
        <v>18</v>
      </c>
      <c r="C19" s="41"/>
      <c r="D19" s="43"/>
      <c r="E19" s="43">
        <f>IF(D19&gt;0,0,[1]ESF!D19-[1]ESF!E19)</f>
        <v>0</v>
      </c>
      <c r="F19" s="33"/>
      <c r="G19" s="41" t="s">
        <v>19</v>
      </c>
      <c r="H19" s="41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">
      <c r="A20" s="34"/>
      <c r="B20" s="41" t="s">
        <v>20</v>
      </c>
      <c r="C20" s="41"/>
      <c r="D20" s="43">
        <f>IF([1]ESF!D20&lt;[1]ESF!E20,[1]ESF!E20-[1]ESF!D20,0)</f>
        <v>0</v>
      </c>
      <c r="E20" s="43">
        <f>IF(D20&gt;0,0,[1]ESF!D20-[1]ESF!E20)</f>
        <v>0</v>
      </c>
      <c r="F20" s="33"/>
      <c r="G20" s="41" t="s">
        <v>21</v>
      </c>
      <c r="H20" s="41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x14ac:dyDescent="0.2">
      <c r="A21" s="34"/>
      <c r="B21" s="41" t="s">
        <v>22</v>
      </c>
      <c r="C21" s="41"/>
      <c r="D21" s="43">
        <f>IF([1]ESF!D21&lt;[1]ESF!E21,[1]ESF!E21-[1]ESF!D21,0)</f>
        <v>0</v>
      </c>
      <c r="E21" s="43">
        <f>IF(D21&gt;0,0,[1]ESF!D21-[1]ESF!E21)</f>
        <v>0</v>
      </c>
      <c r="F21" s="33"/>
      <c r="G21" s="44" t="s">
        <v>23</v>
      </c>
      <c r="H21" s="44"/>
      <c r="I21" s="43">
        <v>0</v>
      </c>
      <c r="J21" s="43">
        <v>0</v>
      </c>
      <c r="K21" s="29"/>
    </row>
    <row r="22" spans="1:11" x14ac:dyDescent="0.2">
      <c r="A22" s="34"/>
      <c r="B22" s="41" t="s">
        <v>24</v>
      </c>
      <c r="C22" s="41"/>
      <c r="D22" s="43">
        <f>IF([1]ESF!D22&lt;[1]ESF!E22,[1]ESF!E22-[1]ESF!D22,0)</f>
        <v>0</v>
      </c>
      <c r="E22" s="43">
        <v>0</v>
      </c>
      <c r="F22" s="33"/>
      <c r="G22" s="41" t="s">
        <v>25</v>
      </c>
      <c r="H22" s="41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2134518.25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5" t="s">
        <v>28</v>
      </c>
      <c r="H25" s="45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3">
        <f>IF([1]ESF!D29&lt;[1]ESF!E29,[1]ESF!E29-[1]ESF!D29,0)</f>
        <v>0</v>
      </c>
      <c r="E26" s="43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3">
        <f>IF([1]ESF!D30&lt;[1]ESF!E30,[1]ESF!E30-[1]ESF!D30,0)</f>
        <v>0</v>
      </c>
      <c r="E27" s="43">
        <f>IF(D27&gt;0,0,[1]ESF!D30-[1]ESF!E30)</f>
        <v>0</v>
      </c>
      <c r="F27" s="33"/>
      <c r="G27" s="41" t="s">
        <v>31</v>
      </c>
      <c r="H27" s="41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">
      <c r="A28" s="34"/>
      <c r="B28" s="41" t="s">
        <v>32</v>
      </c>
      <c r="C28" s="41"/>
      <c r="D28" s="43">
        <f>IF([1]ESF!D31&lt;[1]ESF!E31,[1]ESF!E31-[1]ESF!D31,0)</f>
        <v>0</v>
      </c>
      <c r="E28" s="42">
        <v>983755.43</v>
      </c>
      <c r="F28" s="33"/>
      <c r="G28" s="41" t="s">
        <v>33</v>
      </c>
      <c r="H28" s="41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ht="15" x14ac:dyDescent="0.25">
      <c r="A29" s="34"/>
      <c r="B29" s="41" t="s">
        <v>34</v>
      </c>
      <c r="C29" s="41"/>
      <c r="D29" s="43">
        <f>IF([1]ESF!D32&lt;[1]ESF!E32,[1]ESF!E32-[1]ESF!D32,0)</f>
        <v>0</v>
      </c>
      <c r="E29" s="46">
        <v>1150762.82</v>
      </c>
      <c r="F29" s="33"/>
      <c r="G29" s="41" t="s">
        <v>35</v>
      </c>
      <c r="H29" s="41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">
      <c r="A30" s="34"/>
      <c r="B30" s="41" t="s">
        <v>36</v>
      </c>
      <c r="C30" s="41"/>
      <c r="D30" s="43">
        <f>IF([1]ESF!D33&lt;[1]ESF!E33,[1]ESF!E33-[1]ESF!D33,0)</f>
        <v>0</v>
      </c>
      <c r="E30" s="43">
        <f>IF(D30&gt;0,0,[1]ESF!D33-[1]ESF!E33)</f>
        <v>0</v>
      </c>
      <c r="F30" s="33"/>
      <c r="G30" s="41" t="s">
        <v>37</v>
      </c>
      <c r="H30" s="41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x14ac:dyDescent="0.2">
      <c r="A31" s="34"/>
      <c r="B31" s="44" t="s">
        <v>38</v>
      </c>
      <c r="C31" s="44"/>
      <c r="D31" s="43">
        <v>0</v>
      </c>
      <c r="E31" s="42">
        <v>0</v>
      </c>
      <c r="F31" s="33"/>
      <c r="G31" s="44" t="s">
        <v>39</v>
      </c>
      <c r="H31" s="44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">
      <c r="A32" s="34"/>
      <c r="B32" s="41" t="s">
        <v>40</v>
      </c>
      <c r="C32" s="41"/>
      <c r="D32" s="43">
        <f>IF([1]ESF!D35&lt;[1]ESF!E35,[1]ESF!E35-[1]ESF!D35,0)</f>
        <v>0</v>
      </c>
      <c r="E32" s="43">
        <f>IF(D32&gt;0,0,[1]ESF!D35-[1]ESF!E35)</f>
        <v>0</v>
      </c>
      <c r="F32" s="33"/>
      <c r="G32" s="41" t="s">
        <v>41</v>
      </c>
      <c r="H32" s="41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3" x14ac:dyDescent="0.2">
      <c r="A33" s="34"/>
      <c r="B33" s="44" t="s">
        <v>42</v>
      </c>
      <c r="C33" s="44"/>
      <c r="D33" s="43">
        <f>IF([1]ESF!D36&lt;[1]ESF!E36,[1]ESF!E36-[1]ESF!D36,0)</f>
        <v>0</v>
      </c>
      <c r="E33" s="43">
        <f>IF(D33&gt;0,0,[1]ESF!D36-[1]ESF!E36)</f>
        <v>0</v>
      </c>
      <c r="F33" s="33"/>
      <c r="G33" s="38"/>
      <c r="H33" s="38"/>
      <c r="I33" s="47"/>
      <c r="J33" s="47"/>
      <c r="K33" s="29"/>
    </row>
    <row r="34" spans="1:13" x14ac:dyDescent="0.2">
      <c r="A34" s="34"/>
      <c r="B34" s="41" t="s">
        <v>43</v>
      </c>
      <c r="C34" s="41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6">
        <f>I36+I42+I50</f>
        <v>14184616.369999999</v>
      </c>
      <c r="J34" s="36">
        <f>J36+J42+J50</f>
        <v>3892587.13</v>
      </c>
      <c r="K34" s="29"/>
    </row>
    <row r="35" spans="1:13" x14ac:dyDescent="0.2">
      <c r="A35" s="37"/>
      <c r="B35" s="38"/>
      <c r="C35" s="39"/>
      <c r="D35" s="47"/>
      <c r="E35" s="47"/>
      <c r="F35" s="33"/>
      <c r="G35" s="38"/>
      <c r="H35" s="38"/>
      <c r="I35" s="40"/>
      <c r="J35" s="40"/>
      <c r="K35" s="29"/>
    </row>
    <row r="36" spans="1:13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2041939.1</v>
      </c>
      <c r="J36" s="36">
        <f>SUM(J38:J40)</f>
        <v>0</v>
      </c>
      <c r="K36" s="29"/>
    </row>
    <row r="37" spans="1:13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2039180</v>
      </c>
      <c r="J38" s="43">
        <v>0</v>
      </c>
      <c r="K38" s="29"/>
    </row>
    <row r="39" spans="1:13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3">
        <v>2759.1</v>
      </c>
      <c r="J39" s="43">
        <f>IF(I39&gt;0,0,[1]ESF!J45-[1]ESF!I45)</f>
        <v>0</v>
      </c>
      <c r="K39" s="29"/>
    </row>
    <row r="40" spans="1:13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3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12142677.27</v>
      </c>
      <c r="J42" s="36">
        <f>SUM(J44:J48)</f>
        <v>3892587.13</v>
      </c>
      <c r="K42" s="29"/>
    </row>
    <row r="43" spans="1:13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8"/>
    </row>
    <row r="44" spans="1:13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9">
        <v>12142676.58</v>
      </c>
      <c r="J44" s="43">
        <v>0</v>
      </c>
      <c r="K44" s="29"/>
    </row>
    <row r="45" spans="1:13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3">
        <v>0</v>
      </c>
      <c r="J45" s="43">
        <v>3892587.13</v>
      </c>
      <c r="K45" s="29"/>
    </row>
    <row r="46" spans="1:13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3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3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3">
        <v>0.69</v>
      </c>
      <c r="J48" s="43">
        <f>IF(I48&gt;0,0,[1]ESF!J54-[1]ESF!I54)</f>
        <v>0</v>
      </c>
      <c r="K48" s="29"/>
    </row>
    <row r="49" spans="1:16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6" ht="26.1" customHeight="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6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6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6" ht="19.5" customHeight="1" x14ac:dyDescent="0.2">
      <c r="A53" s="50"/>
      <c r="B53" s="51"/>
      <c r="C53" s="51"/>
      <c r="D53" s="51"/>
      <c r="E53" s="51"/>
      <c r="F53" s="52"/>
      <c r="G53" s="53" t="s">
        <v>57</v>
      </c>
      <c r="H53" s="53"/>
      <c r="I53" s="54">
        <f>IF([1]ESF!I59&gt;[1]ESF!J59,[1]ESF!I59-[1]ESF!J59,0)</f>
        <v>0</v>
      </c>
      <c r="J53" s="54">
        <f>IF(I53&gt;0,0,[1]ESF!J59-[1]ESF!I59)</f>
        <v>0</v>
      </c>
      <c r="K53" s="55"/>
    </row>
    <row r="54" spans="1:16" ht="6" customHeight="1" x14ac:dyDescent="0.2">
      <c r="A54" s="56"/>
      <c r="B54" s="51"/>
      <c r="C54" s="57"/>
      <c r="D54" s="58"/>
      <c r="E54" s="59"/>
      <c r="F54" s="59"/>
      <c r="G54" s="51"/>
      <c r="H54" s="60"/>
      <c r="I54" s="58"/>
      <c r="J54" s="59"/>
      <c r="K54" s="59"/>
    </row>
    <row r="55" spans="1:16" ht="6" customHeight="1" x14ac:dyDescent="0.2">
      <c r="A55" s="15"/>
      <c r="C55" s="61"/>
      <c r="D55" s="62"/>
      <c r="E55" s="63"/>
      <c r="F55" s="63"/>
      <c r="H55" s="64"/>
      <c r="I55" s="62"/>
      <c r="J55" s="63"/>
      <c r="K55" s="63"/>
    </row>
    <row r="56" spans="1:16" ht="6" customHeight="1" x14ac:dyDescent="0.2">
      <c r="B56" s="61"/>
      <c r="C56" s="62"/>
      <c r="D56" s="63"/>
      <c r="E56" s="63"/>
      <c r="G56" s="65"/>
      <c r="H56" s="66"/>
      <c r="I56" s="63"/>
      <c r="J56" s="63"/>
    </row>
    <row r="57" spans="1:16" ht="15" customHeight="1" x14ac:dyDescent="0.2">
      <c r="B57" s="67" t="s">
        <v>58</v>
      </c>
      <c r="C57" s="67"/>
      <c r="D57" s="67"/>
      <c r="E57" s="67"/>
      <c r="F57" s="67"/>
      <c r="G57" s="67"/>
      <c r="H57" s="67"/>
      <c r="I57" s="67"/>
      <c r="J57" s="67"/>
    </row>
    <row r="58" spans="1:16" s="15" customFormat="1" ht="56.2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61"/>
      <c r="L58" s="61"/>
      <c r="M58" s="61"/>
      <c r="N58" s="61"/>
      <c r="O58" s="61"/>
      <c r="P58" s="61"/>
    </row>
    <row r="59" spans="1:16" s="15" customFormat="1" ht="15" customHeight="1" x14ac:dyDescent="0.2">
      <c r="B59" s="68"/>
      <c r="C59" s="68"/>
      <c r="D59" s="68"/>
      <c r="E59" s="68"/>
      <c r="F59" s="68"/>
      <c r="G59" s="68"/>
      <c r="H59" s="68"/>
      <c r="I59" s="68"/>
      <c r="J59" s="68"/>
    </row>
    <row r="60" spans="1:16" s="15" customFormat="1" ht="9.75" customHeight="1" x14ac:dyDescent="0.2">
      <c r="B60" s="61"/>
      <c r="C60" s="62"/>
      <c r="D60" s="63"/>
      <c r="E60" s="63"/>
      <c r="G60" s="65"/>
      <c r="H60" s="66"/>
      <c r="I60" s="63"/>
      <c r="J60" s="63"/>
    </row>
    <row r="61" spans="1:16" s="15" customFormat="1" ht="50.1" customHeight="1" x14ac:dyDescent="0.2">
      <c r="B61" s="61"/>
      <c r="C61" s="69"/>
      <c r="D61" s="70"/>
      <c r="E61" s="63"/>
      <c r="G61" s="71"/>
      <c r="H61" s="72"/>
      <c r="I61" s="63"/>
      <c r="J61" s="63"/>
    </row>
    <row r="62" spans="1:16" s="15" customFormat="1" ht="14.1" customHeight="1" x14ac:dyDescent="0.2">
      <c r="B62" s="73"/>
      <c r="C62" s="77"/>
      <c r="D62" s="77"/>
      <c r="E62" s="63"/>
      <c r="F62" s="63"/>
      <c r="G62" s="77"/>
      <c r="H62" s="77"/>
      <c r="I62" s="39"/>
      <c r="J62" s="63"/>
    </row>
    <row r="63" spans="1:16" s="15" customFormat="1" ht="14.1" customHeight="1" x14ac:dyDescent="0.2">
      <c r="B63" s="74"/>
      <c r="C63" s="75"/>
      <c r="D63" s="75"/>
      <c r="E63" s="76"/>
      <c r="F63" s="76"/>
      <c r="G63" s="75"/>
      <c r="H63" s="75"/>
      <c r="I63" s="39"/>
      <c r="J63" s="63"/>
    </row>
    <row r="64" spans="1:16" s="15" customFormat="1" x14ac:dyDescent="0.2">
      <c r="A64" s="68"/>
      <c r="F64" s="33"/>
      <c r="H64" s="16"/>
    </row>
    <row r="65" spans="8:11" s="15" customFormat="1" x14ac:dyDescent="0.2">
      <c r="K65" s="78"/>
    </row>
    <row r="66" spans="8:11" s="15" customFormat="1" x14ac:dyDescent="0.2">
      <c r="H66" s="16"/>
    </row>
    <row r="67" spans="8:11" s="15" customFormat="1" x14ac:dyDescent="0.2">
      <c r="H67" s="16"/>
    </row>
  </sheetData>
  <mergeCells count="63">
    <mergeCell ref="G53:H53"/>
    <mergeCell ref="B57:J57"/>
    <mergeCell ref="B58:J58"/>
    <mergeCell ref="C62:D62"/>
    <mergeCell ref="G62:H62"/>
    <mergeCell ref="C63:D63"/>
    <mergeCell ref="G63:H63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2017-07-11T19:28:48Z</cp:lastPrinted>
  <dcterms:created xsi:type="dcterms:W3CDTF">2017-07-11T19:28:01Z</dcterms:created>
  <dcterms:modified xsi:type="dcterms:W3CDTF">2017-07-11T19:29:27Z</dcterms:modified>
</cp:coreProperties>
</file>